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sis Hameed\Desktop\"/>
    </mc:Choice>
  </mc:AlternateContent>
  <bookViews>
    <workbookView xWindow="0" yWindow="0" windowWidth="20490" windowHeight="7620"/>
  </bookViews>
  <sheets>
    <sheet name="10% 2024 ABC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5" l="1"/>
  <c r="R18" i="5" s="1"/>
  <c r="Q20" i="5"/>
  <c r="Q19" i="5" s="1"/>
  <c r="P20" i="5"/>
  <c r="P19" i="5" s="1"/>
  <c r="O20" i="5"/>
  <c r="O19" i="5" s="1"/>
  <c r="N20" i="5"/>
  <c r="N18" i="5" s="1"/>
  <c r="M20" i="5"/>
  <c r="M19" i="5" s="1"/>
  <c r="L20" i="5"/>
  <c r="L19" i="5" s="1"/>
  <c r="K20" i="5"/>
  <c r="K17" i="5" s="1"/>
  <c r="J20" i="5"/>
  <c r="J18" i="5" s="1"/>
  <c r="I20" i="5"/>
  <c r="I19" i="5" s="1"/>
  <c r="H20" i="5"/>
  <c r="H19" i="5" s="1"/>
  <c r="G20" i="5"/>
  <c r="G18" i="5" s="1"/>
  <c r="F20" i="5"/>
  <c r="F18" i="5" s="1"/>
  <c r="P18" i="5"/>
  <c r="P17" i="5"/>
  <c r="O17" i="5"/>
  <c r="G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R12" i="5"/>
  <c r="Q12" i="5"/>
  <c r="P12" i="5"/>
  <c r="P14" i="5" s="1"/>
  <c r="O12" i="5"/>
  <c r="N12" i="5"/>
  <c r="M12" i="5"/>
  <c r="M14" i="5" s="1"/>
  <c r="L12" i="5"/>
  <c r="L14" i="5" s="1"/>
  <c r="K12" i="5"/>
  <c r="J12" i="5"/>
  <c r="I12" i="5"/>
  <c r="I14" i="5" s="1"/>
  <c r="H12" i="5"/>
  <c r="H14" i="5" s="1"/>
  <c r="G12" i="5"/>
  <c r="F12" i="5"/>
  <c r="R9" i="5"/>
  <c r="R10" i="5" s="1"/>
  <c r="Q9" i="5"/>
  <c r="Q10" i="5" s="1"/>
  <c r="P9" i="5"/>
  <c r="P10" i="5" s="1"/>
  <c r="O9" i="5"/>
  <c r="O10" i="5" s="1"/>
  <c r="N9" i="5"/>
  <c r="N10" i="5" s="1"/>
  <c r="M9" i="5"/>
  <c r="M10" i="5" s="1"/>
  <c r="L9" i="5"/>
  <c r="L10" i="5" s="1"/>
  <c r="K9" i="5"/>
  <c r="K10" i="5" s="1"/>
  <c r="J9" i="5"/>
  <c r="J10" i="5" s="1"/>
  <c r="I9" i="5"/>
  <c r="I10" i="5" s="1"/>
  <c r="H9" i="5"/>
  <c r="H10" i="5" s="1"/>
  <c r="G9" i="5"/>
  <c r="G10" i="5" s="1"/>
  <c r="F9" i="5"/>
  <c r="F10" i="5" s="1"/>
  <c r="H17" i="5" l="1"/>
  <c r="H18" i="5"/>
  <c r="G19" i="5"/>
  <c r="L17" i="5"/>
  <c r="K18" i="5"/>
  <c r="L18" i="5"/>
  <c r="G14" i="5"/>
  <c r="K14" i="5"/>
  <c r="O14" i="5"/>
  <c r="K19" i="5"/>
  <c r="Q14" i="5"/>
  <c r="O18" i="5"/>
  <c r="F14" i="5"/>
  <c r="J14" i="5"/>
  <c r="N14" i="5"/>
  <c r="R14" i="5"/>
  <c r="F19" i="5"/>
  <c r="N19" i="5"/>
  <c r="J19" i="5"/>
  <c r="R19" i="5"/>
  <c r="I17" i="5"/>
  <c r="F17" i="5"/>
  <c r="J17" i="5"/>
  <c r="N17" i="5"/>
  <c r="R17" i="5"/>
  <c r="I18" i="5"/>
  <c r="M18" i="5"/>
  <c r="Q18" i="5"/>
  <c r="M17" i="5"/>
  <c r="Q17" i="5"/>
</calcChain>
</file>

<file path=xl/sharedStrings.xml><?xml version="1.0" encoding="utf-8"?>
<sst xmlns="http://schemas.openxmlformats.org/spreadsheetml/2006/main" count="67" uniqueCount="46">
  <si>
    <t>TOTAL</t>
  </si>
  <si>
    <t>III                                     Installment</t>
  </si>
  <si>
    <t>II                                     Installment</t>
  </si>
  <si>
    <t>I                                     Installment</t>
  </si>
  <si>
    <t>(+)1000</t>
  </si>
  <si>
    <t>LAST DATE</t>
  </si>
  <si>
    <t>TOTAL FEE</t>
  </si>
  <si>
    <t>(+)900</t>
  </si>
  <si>
    <t>(+)800</t>
  </si>
  <si>
    <t>(+)700</t>
  </si>
  <si>
    <t>(+)600</t>
  </si>
  <si>
    <t>(+)500</t>
  </si>
  <si>
    <t>MODE-C                                                                3- Installments</t>
  </si>
  <si>
    <t>II                             installment</t>
  </si>
  <si>
    <t>MODE-B                                    2- Installments</t>
  </si>
  <si>
    <t>Fee paid at a time</t>
  </si>
  <si>
    <t>(-)1000</t>
  </si>
  <si>
    <t>(-)900</t>
  </si>
  <si>
    <t>(-)800</t>
  </si>
  <si>
    <t>(-)700</t>
  </si>
  <si>
    <t>(-)600</t>
  </si>
  <si>
    <t>(-)500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</si>
  <si>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</si>
  <si>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</si>
  <si>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</si>
  <si>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</si>
  <si>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</si>
  <si>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</si>
  <si>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</si>
  <si>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</si>
  <si>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</si>
  <si>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</si>
  <si>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UKG</t>
  </si>
  <si>
    <t>LKG</t>
  </si>
  <si>
    <t>MONT</t>
  </si>
  <si>
    <t>CLASS</t>
  </si>
  <si>
    <r>
      <rPr>
        <b/>
        <sz val="22"/>
        <color theme="1"/>
        <rFont val="Broadway"/>
        <family val="5"/>
      </rPr>
      <t>Oasis</t>
    </r>
    <r>
      <rPr>
        <b/>
        <sz val="18"/>
        <color theme="1"/>
        <rFont val="Algerian"/>
        <family val="5"/>
      </rPr>
      <t xml:space="preserve"> </t>
    </r>
    <r>
      <rPr>
        <b/>
        <sz val="18"/>
        <color theme="1"/>
        <rFont val="Comic Sans MS"/>
        <family val="4"/>
      </rPr>
      <t>Public School</t>
    </r>
    <r>
      <rPr>
        <b/>
        <sz val="18"/>
        <color theme="1"/>
        <rFont val="Algerian"/>
        <family val="5"/>
      </rPr>
      <t xml:space="preserve"> </t>
    </r>
    <r>
      <rPr>
        <b/>
        <sz val="18"/>
        <color theme="1"/>
        <rFont val="Trebuchet MS"/>
        <family val="2"/>
      </rPr>
      <t>(CBSE) - SENIOR SECONDARY</t>
    </r>
  </si>
  <si>
    <r>
      <t xml:space="preserve">MODE-A                                  </t>
    </r>
    <r>
      <rPr>
        <b/>
        <sz val="10"/>
        <color theme="1"/>
        <rFont val="Calibri"/>
        <family val="2"/>
        <scheme val="minor"/>
      </rPr>
      <t>SINGLE Installments</t>
    </r>
  </si>
  <si>
    <r>
      <t xml:space="preserve">     Note: </t>
    </r>
    <r>
      <rPr>
        <sz val="12"/>
        <color theme="1"/>
        <rFont val="Calibri"/>
        <family val="2"/>
        <scheme val="minor"/>
      </rPr>
      <t>A LATE FEE of Rs 5-00 per working day will be collected on late payment till due date of any Mode.</t>
    </r>
  </si>
  <si>
    <t>FEE PARTICULARS FOR 2024-2025</t>
  </si>
  <si>
    <t>Before                           April 8th 2024</t>
  </si>
  <si>
    <t>Before                                   April 8th 2024</t>
  </si>
  <si>
    <t xml:space="preserve"> Before                                 Sep 10th 2024</t>
  </si>
  <si>
    <t xml:space="preserve">Before  April 8th 2024 </t>
  </si>
  <si>
    <t>Before                             Dec 12th 2024</t>
  </si>
  <si>
    <t>Before                             Aug 12th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</si>
</sst>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Algerian"/>
      <family val="5"/>
    </font>
    <font>
      <b/>
      <sz val="22"/>
      <color theme="1"/>
      <name val="Broadway"/>
      <family val="5"/>
    </font>
    <font>
      <b/>
      <sz val="18"/>
      <color theme="1"/>
      <name val="Comic Sans MS"/>
      <family val="4"/>
    </font>
    <font>
      <b/>
      <sz val="18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D764"/>
        <bgColor indexed="64"/>
      </patternFill>
    </fill>
    <fill>
      <patternFill patternType="solid">
        <fgColor rgb="FFFFD742"/>
        <bgColor indexed="64"/>
      </patternFill>
    </fill>
    <fill>
      <patternFill patternType="solid">
        <fgColor rgb="FF96FB93"/>
        <bgColor indexed="64"/>
      </patternFill>
    </fill>
    <fill>
      <patternFill patternType="solid">
        <fgColor rgb="FF65F961"/>
        <bgColor indexed="64"/>
      </patternFill>
    </fill>
    <fill>
      <patternFill patternType="solid">
        <fgColor rgb="FFCD2FFF"/>
        <bgColor indexed="64"/>
      </patternFill>
    </fill>
    <fill>
      <patternFill patternType="solid">
        <fgColor rgb="FFF4D1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4" fillId="0" borderId="0" xfId="0" applyFont="1" applyBorder="1"/>
    <xf numFmtId="0" fontId="14" fillId="0" borderId="0" xfId="0" applyFont="1"/>
    <xf numFmtId="0" fontId="2" fillId="0" borderId="0" xfId="0" applyFont="1" applyAlignment="1">
      <alignment horizontal="center"/>
    </xf>
    <xf numFmtId="164" fontId="4" fillId="3" borderId="1" xfId="1" applyNumberFormat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vertical="center"/>
    </xf>
    <xf numFmtId="3" fontId="5" fillId="8" borderId="2" xfId="0" applyNumberFormat="1" applyFont="1" applyFill="1" applyBorder="1" applyAlignment="1">
      <alignment vertical="center"/>
    </xf>
    <xf numFmtId="3" fontId="5" fillId="10" borderId="2" xfId="0" applyNumberFormat="1" applyFont="1" applyFill="1" applyBorder="1" applyAlignment="1">
      <alignment vertical="center"/>
    </xf>
    <xf numFmtId="0" fontId="13" fillId="11" borderId="2" xfId="0" applyFont="1" applyFill="1" applyBorder="1" applyAlignment="1">
      <alignment horizontal="center" vertical="center"/>
    </xf>
    <xf numFmtId="164" fontId="4" fillId="11" borderId="1" xfId="1" applyNumberFormat="1" applyFont="1" applyFill="1" applyBorder="1" applyAlignment="1">
      <alignment vertical="center"/>
    </xf>
    <xf numFmtId="0" fontId="16" fillId="11" borderId="2" xfId="0" applyFont="1" applyFill="1" applyBorder="1" applyAlignment="1">
      <alignment horizontal="center" vertical="center" wrapText="1"/>
    </xf>
    <xf numFmtId="164" fontId="4" fillId="11" borderId="2" xfId="1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3" fontId="5" fillId="8" borderId="15" xfId="0" applyNumberFormat="1" applyFont="1" applyFill="1" applyBorder="1" applyAlignment="1">
      <alignment vertical="center"/>
    </xf>
    <xf numFmtId="164" fontId="4" fillId="11" borderId="12" xfId="1" applyNumberFormat="1" applyFont="1" applyFill="1" applyBorder="1" applyAlignment="1">
      <alignment vertical="center"/>
    </xf>
    <xf numFmtId="164" fontId="4" fillId="11" borderId="15" xfId="1" applyNumberFormat="1" applyFont="1" applyFill="1" applyBorder="1" applyAlignment="1">
      <alignment vertical="center"/>
    </xf>
    <xf numFmtId="3" fontId="5" fillId="10" borderId="15" xfId="0" applyNumberFormat="1" applyFont="1" applyFill="1" applyBorder="1" applyAlignment="1">
      <alignment vertical="center"/>
    </xf>
    <xf numFmtId="164" fontId="4" fillId="4" borderId="12" xfId="1" applyNumberFormat="1" applyFont="1" applyFill="1" applyBorder="1" applyAlignment="1">
      <alignment vertical="center"/>
    </xf>
    <xf numFmtId="0" fontId="13" fillId="4" borderId="14" xfId="0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vertical="center"/>
    </xf>
    <xf numFmtId="3" fontId="5" fillId="6" borderId="22" xfId="0" applyNumberFormat="1" applyFont="1" applyFill="1" applyBorder="1" applyAlignment="1">
      <alignment horizontal="right" vertical="center"/>
    </xf>
    <xf numFmtId="3" fontId="5" fillId="6" borderId="2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9" borderId="11" xfId="0" applyFont="1" applyFill="1" applyBorder="1" applyAlignment="1">
      <alignment horizontal="center" vertical="center" textRotation="90" wrapText="1"/>
    </xf>
    <xf numFmtId="0" fontId="2" fillId="9" borderId="13" xfId="0" applyFont="1" applyFill="1" applyBorder="1" applyAlignment="1">
      <alignment horizontal="center" vertical="center" textRotation="90" wrapText="1"/>
    </xf>
    <xf numFmtId="0" fontId="2" fillId="9" borderId="16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4" fillId="5" borderId="24" xfId="0" applyFont="1" applyFill="1" applyBorder="1"/>
    <xf numFmtId="0" fontId="15" fillId="5" borderId="25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textRotation="90" wrapText="1"/>
    </xf>
    <xf numFmtId="0" fontId="2" fillId="10" borderId="13" xfId="0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D2FFF"/>
      <color rgb="FFF4D1FF"/>
      <color rgb="FF9F4F5A"/>
      <color rgb="FFC000FF"/>
      <color rgb="FF65F961"/>
      <color rgb="FF96FB93"/>
      <color rgb="FFFFD742"/>
      <color rgb="FFFFD764"/>
      <color rgb="FFB76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1"/>
  <sheetViews>
    <sheetView tabSelected="1" topLeftCell="A7" zoomScale="85" zoomScaleNormal="85" workbookViewId="0">
      <selection activeCell="H23" sqref="H23"/>
    </sheetView>
  </sheetViews>
  <sheetFormatPr defaultRowHeight="15" x14ac:dyDescent="0.25"/>
  <cols>
    <col min="1" max="1" width="4.5703125" customWidth="1"/>
    <col min="2" max="2" width="7.42578125" customWidth="1"/>
    <col min="3" max="3" width="12.140625" style="2" customWidth="1"/>
    <col min="4" max="4" width="6.42578125" customWidth="1"/>
    <col min="5" max="5" width="6.42578125" style="1" customWidth="1"/>
    <col min="6" max="17" width="9.28515625" style="1" customWidth="1"/>
    <col min="18" max="18" width="9.28515625" customWidth="1"/>
    <col min="19" max="19" width="7.42578125" bestFit="1" customWidth="1"/>
  </cols>
  <sheetData>
    <row r="1" spans="1:19" x14ac:dyDescent="0.25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ht="19.5" customHeight="1" x14ac:dyDescent="0.25">
      <c r="B2" s="35" t="s">
        <v>36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9" ht="15.75" customHeight="1" x14ac:dyDescent="0.3"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9" ht="12.7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9" ht="12.75" customHeight="1" thickBot="1" x14ac:dyDescent="0.3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9" ht="27" customHeight="1" x14ac:dyDescent="0.25">
      <c r="B6" s="73"/>
      <c r="C6" s="74" t="s">
        <v>35</v>
      </c>
      <c r="D6" s="75" t="s">
        <v>5</v>
      </c>
      <c r="E6" s="76"/>
      <c r="F6" s="74" t="s">
        <v>34</v>
      </c>
      <c r="G6" s="74" t="s">
        <v>33</v>
      </c>
      <c r="H6" s="74" t="s">
        <v>32</v>
      </c>
      <c r="I6" s="74" t="s">
        <v>31</v>
      </c>
      <c r="J6" s="74" t="s">
        <v>30</v>
      </c>
      <c r="K6" s="74" t="s">
        <v>29</v>
      </c>
      <c r="L6" s="74" t="s">
        <v>28</v>
      </c>
      <c r="M6" s="74" t="s">
        <v>27</v>
      </c>
      <c r="N6" s="77" t="s">
        <v>26</v>
      </c>
      <c r="O6" s="78" t="s">
        <v>25</v>
      </c>
      <c r="P6" s="74" t="s">
        <v>24</v>
      </c>
      <c r="Q6" s="74" t="s">
        <v>23</v>
      </c>
      <c r="R6" s="79" t="s">
        <v>22</v>
      </c>
      <c r="S6" s="5"/>
    </row>
    <row r="7" spans="1:19" ht="33.6" customHeight="1" x14ac:dyDescent="0.25">
      <c r="B7" s="38" t="s">
        <v>37</v>
      </c>
      <c r="C7" s="41" t="s">
        <v>6</v>
      </c>
      <c r="D7" s="43" t="s">
        <v>40</v>
      </c>
      <c r="E7" s="44"/>
      <c r="F7" s="10">
        <v>45000</v>
      </c>
      <c r="G7" s="10">
        <v>48000</v>
      </c>
      <c r="H7" s="10">
        <v>52000</v>
      </c>
      <c r="I7" s="10">
        <v>60000</v>
      </c>
      <c r="J7" s="10">
        <v>63000</v>
      </c>
      <c r="K7" s="10">
        <v>65000</v>
      </c>
      <c r="L7" s="10">
        <v>68000</v>
      </c>
      <c r="M7" s="10">
        <v>71000</v>
      </c>
      <c r="N7" s="10">
        <v>74000</v>
      </c>
      <c r="O7" s="10">
        <v>75000</v>
      </c>
      <c r="P7" s="10">
        <v>78000</v>
      </c>
      <c r="Q7" s="10">
        <v>83000</v>
      </c>
      <c r="R7" s="23">
        <v>91000</v>
      </c>
      <c r="S7" s="5"/>
    </row>
    <row r="8" spans="1:19" ht="33.6" customHeight="1" x14ac:dyDescent="0.25">
      <c r="B8" s="39"/>
      <c r="C8" s="42"/>
      <c r="D8" s="45"/>
      <c r="E8" s="46"/>
      <c r="F8" s="21" t="s">
        <v>21</v>
      </c>
      <c r="G8" s="21" t="s">
        <v>21</v>
      </c>
      <c r="H8" s="21" t="s">
        <v>21</v>
      </c>
      <c r="I8" s="21" t="s">
        <v>20</v>
      </c>
      <c r="J8" s="21" t="s">
        <v>20</v>
      </c>
      <c r="K8" s="21" t="s">
        <v>20</v>
      </c>
      <c r="L8" s="21" t="s">
        <v>19</v>
      </c>
      <c r="M8" s="21" t="s">
        <v>19</v>
      </c>
      <c r="N8" s="21" t="s">
        <v>18</v>
      </c>
      <c r="O8" s="21" t="s">
        <v>18</v>
      </c>
      <c r="P8" s="21" t="s">
        <v>17</v>
      </c>
      <c r="Q8" s="21" t="s">
        <v>17</v>
      </c>
      <c r="R8" s="24" t="s">
        <v>16</v>
      </c>
      <c r="S8" s="5"/>
    </row>
    <row r="9" spans="1:19" ht="33.6" customHeight="1" x14ac:dyDescent="0.25">
      <c r="B9" s="39"/>
      <c r="C9" s="47" t="s">
        <v>15</v>
      </c>
      <c r="D9" s="48"/>
      <c r="E9" s="49"/>
      <c r="F9" s="22">
        <f>F7-500</f>
        <v>44500</v>
      </c>
      <c r="G9" s="22">
        <f>G7-500</f>
        <v>47500</v>
      </c>
      <c r="H9" s="22">
        <f>H7-500</f>
        <v>51500</v>
      </c>
      <c r="I9" s="22">
        <f>I7-600</f>
        <v>59400</v>
      </c>
      <c r="J9" s="22">
        <f>J7-600</f>
        <v>62400</v>
      </c>
      <c r="K9" s="22">
        <f>K7-600</f>
        <v>64400</v>
      </c>
      <c r="L9" s="22">
        <f>L7-700</f>
        <v>67300</v>
      </c>
      <c r="M9" s="22">
        <f>M7-700</f>
        <v>70300</v>
      </c>
      <c r="N9" s="22">
        <f>N7-800</f>
        <v>73200</v>
      </c>
      <c r="O9" s="22">
        <f>O7-800</f>
        <v>74200</v>
      </c>
      <c r="P9" s="22">
        <f>P7-900</f>
        <v>77100</v>
      </c>
      <c r="Q9" s="22">
        <f>Q7-900</f>
        <v>82100</v>
      </c>
      <c r="R9" s="25">
        <f>R7-1000</f>
        <v>90000</v>
      </c>
      <c r="S9" s="5"/>
    </row>
    <row r="10" spans="1:19" ht="33.6" customHeight="1" x14ac:dyDescent="0.25">
      <c r="B10" s="40"/>
      <c r="C10" s="50" t="s">
        <v>0</v>
      </c>
      <c r="D10" s="51"/>
      <c r="E10" s="52"/>
      <c r="F10" s="15">
        <f t="shared" ref="F10:R10" si="0">SUM(F9:F9)</f>
        <v>44500</v>
      </c>
      <c r="G10" s="15">
        <f t="shared" si="0"/>
        <v>47500</v>
      </c>
      <c r="H10" s="15">
        <f t="shared" si="0"/>
        <v>51500</v>
      </c>
      <c r="I10" s="15">
        <f t="shared" si="0"/>
        <v>59400</v>
      </c>
      <c r="J10" s="15">
        <f t="shared" si="0"/>
        <v>62400</v>
      </c>
      <c r="K10" s="15">
        <f t="shared" si="0"/>
        <v>64400</v>
      </c>
      <c r="L10" s="15">
        <f t="shared" si="0"/>
        <v>67300</v>
      </c>
      <c r="M10" s="15">
        <f t="shared" si="0"/>
        <v>70300</v>
      </c>
      <c r="N10" s="15">
        <f t="shared" si="0"/>
        <v>73200</v>
      </c>
      <c r="O10" s="15">
        <f t="shared" si="0"/>
        <v>74200</v>
      </c>
      <c r="P10" s="15">
        <f t="shared" si="0"/>
        <v>77100</v>
      </c>
      <c r="Q10" s="15">
        <f t="shared" si="0"/>
        <v>82100</v>
      </c>
      <c r="R10" s="26">
        <f t="shared" si="0"/>
        <v>90000</v>
      </c>
      <c r="S10" s="5"/>
    </row>
    <row r="11" spans="1:19" ht="31.5" customHeight="1" x14ac:dyDescent="0.25">
      <c r="B11" s="80" t="s">
        <v>14</v>
      </c>
      <c r="C11" s="17" t="s">
        <v>6</v>
      </c>
      <c r="D11" s="59" t="s">
        <v>5</v>
      </c>
      <c r="E11" s="59"/>
      <c r="F11" s="18">
        <v>45000</v>
      </c>
      <c r="G11" s="18">
        <v>48000</v>
      </c>
      <c r="H11" s="18">
        <v>52000</v>
      </c>
      <c r="I11" s="18">
        <v>60000</v>
      </c>
      <c r="J11" s="18">
        <v>63000</v>
      </c>
      <c r="K11" s="18">
        <v>65000</v>
      </c>
      <c r="L11" s="18">
        <v>68000</v>
      </c>
      <c r="M11" s="18">
        <v>71000</v>
      </c>
      <c r="N11" s="18">
        <v>74000</v>
      </c>
      <c r="O11" s="18">
        <v>75000</v>
      </c>
      <c r="P11" s="18">
        <v>78000</v>
      </c>
      <c r="Q11" s="18">
        <v>83000</v>
      </c>
      <c r="R11" s="27">
        <v>91000</v>
      </c>
      <c r="S11" s="5"/>
    </row>
    <row r="12" spans="1:19" ht="33.6" customHeight="1" x14ac:dyDescent="0.25">
      <c r="B12" s="81"/>
      <c r="C12" s="19" t="s">
        <v>3</v>
      </c>
      <c r="D12" s="60" t="s">
        <v>41</v>
      </c>
      <c r="E12" s="61"/>
      <c r="F12" s="20">
        <f t="shared" ref="F12:R12" si="1">F11*60/100</f>
        <v>27000</v>
      </c>
      <c r="G12" s="20">
        <f t="shared" si="1"/>
        <v>28800</v>
      </c>
      <c r="H12" s="20">
        <f t="shared" si="1"/>
        <v>31200</v>
      </c>
      <c r="I12" s="20">
        <f t="shared" si="1"/>
        <v>36000</v>
      </c>
      <c r="J12" s="20">
        <f t="shared" si="1"/>
        <v>37800</v>
      </c>
      <c r="K12" s="20">
        <f t="shared" si="1"/>
        <v>39000</v>
      </c>
      <c r="L12" s="20">
        <f t="shared" si="1"/>
        <v>40800</v>
      </c>
      <c r="M12" s="20">
        <f t="shared" si="1"/>
        <v>42600</v>
      </c>
      <c r="N12" s="20">
        <f t="shared" si="1"/>
        <v>44400</v>
      </c>
      <c r="O12" s="20">
        <f t="shared" si="1"/>
        <v>45000</v>
      </c>
      <c r="P12" s="20">
        <f t="shared" si="1"/>
        <v>46800</v>
      </c>
      <c r="Q12" s="20">
        <f t="shared" si="1"/>
        <v>49800</v>
      </c>
      <c r="R12" s="28">
        <f t="shared" si="1"/>
        <v>54600</v>
      </c>
      <c r="S12" s="5"/>
    </row>
    <row r="13" spans="1:19" ht="33.6" customHeight="1" x14ac:dyDescent="0.25">
      <c r="B13" s="81"/>
      <c r="C13" s="19" t="s">
        <v>13</v>
      </c>
      <c r="D13" s="60" t="s">
        <v>42</v>
      </c>
      <c r="E13" s="61"/>
      <c r="F13" s="20">
        <f t="shared" ref="F13:R13" si="2">F11*40/100</f>
        <v>18000</v>
      </c>
      <c r="G13" s="20">
        <f t="shared" si="2"/>
        <v>19200</v>
      </c>
      <c r="H13" s="20">
        <f t="shared" si="2"/>
        <v>20800</v>
      </c>
      <c r="I13" s="20">
        <f t="shared" si="2"/>
        <v>24000</v>
      </c>
      <c r="J13" s="20">
        <f t="shared" si="2"/>
        <v>25200</v>
      </c>
      <c r="K13" s="20">
        <f t="shared" si="2"/>
        <v>26000</v>
      </c>
      <c r="L13" s="20">
        <f t="shared" si="2"/>
        <v>27200</v>
      </c>
      <c r="M13" s="20">
        <f t="shared" si="2"/>
        <v>28400</v>
      </c>
      <c r="N13" s="20">
        <f t="shared" si="2"/>
        <v>29600</v>
      </c>
      <c r="O13" s="20">
        <f t="shared" si="2"/>
        <v>30000</v>
      </c>
      <c r="P13" s="20">
        <f t="shared" si="2"/>
        <v>31200</v>
      </c>
      <c r="Q13" s="20">
        <f t="shared" si="2"/>
        <v>33200</v>
      </c>
      <c r="R13" s="28">
        <f t="shared" si="2"/>
        <v>36400</v>
      </c>
      <c r="S13" s="5"/>
    </row>
    <row r="14" spans="1:19" s="8" customFormat="1" ht="33.6" customHeight="1" x14ac:dyDescent="0.35">
      <c r="B14" s="81"/>
      <c r="C14" s="62" t="s">
        <v>0</v>
      </c>
      <c r="D14" s="63"/>
      <c r="E14" s="64"/>
      <c r="F14" s="16">
        <f>SUM(F12:F13)</f>
        <v>45000</v>
      </c>
      <c r="G14" s="16">
        <f>SUM(G12:G13)</f>
        <v>48000</v>
      </c>
      <c r="H14" s="16">
        <f>SUM(H12:H13)</f>
        <v>52000</v>
      </c>
      <c r="I14" s="16">
        <f>SUM(I12:I13)</f>
        <v>60000</v>
      </c>
      <c r="J14" s="16">
        <f t="shared" ref="J14:R14" si="3">SUM(J12+J13)</f>
        <v>63000</v>
      </c>
      <c r="K14" s="16">
        <f t="shared" si="3"/>
        <v>65000</v>
      </c>
      <c r="L14" s="16">
        <f t="shared" si="3"/>
        <v>68000</v>
      </c>
      <c r="M14" s="16">
        <f t="shared" si="3"/>
        <v>71000</v>
      </c>
      <c r="N14" s="16">
        <f t="shared" si="3"/>
        <v>74000</v>
      </c>
      <c r="O14" s="16">
        <f t="shared" si="3"/>
        <v>75000</v>
      </c>
      <c r="P14" s="16">
        <f t="shared" si="3"/>
        <v>78000</v>
      </c>
      <c r="Q14" s="16">
        <f t="shared" si="3"/>
        <v>83000</v>
      </c>
      <c r="R14" s="29">
        <f t="shared" si="3"/>
        <v>91000</v>
      </c>
      <c r="S14" s="7"/>
    </row>
    <row r="15" spans="1:19" ht="33.6" customHeight="1" x14ac:dyDescent="0.25">
      <c r="B15" s="65" t="s">
        <v>12</v>
      </c>
      <c r="C15" s="67" t="s">
        <v>6</v>
      </c>
      <c r="D15" s="69" t="s">
        <v>5</v>
      </c>
      <c r="E15" s="70"/>
      <c r="F15" s="11">
        <v>45000</v>
      </c>
      <c r="G15" s="11">
        <v>48000</v>
      </c>
      <c r="H15" s="11">
        <v>52000</v>
      </c>
      <c r="I15" s="11">
        <v>60000</v>
      </c>
      <c r="J15" s="11">
        <v>63000</v>
      </c>
      <c r="K15" s="11">
        <v>65000</v>
      </c>
      <c r="L15" s="11">
        <v>68000</v>
      </c>
      <c r="M15" s="11">
        <v>71000</v>
      </c>
      <c r="N15" s="11">
        <v>74000</v>
      </c>
      <c r="O15" s="11">
        <v>75000</v>
      </c>
      <c r="P15" s="11">
        <v>78000</v>
      </c>
      <c r="Q15" s="11">
        <v>83000</v>
      </c>
      <c r="R15" s="30">
        <v>91000</v>
      </c>
      <c r="S15" s="5"/>
    </row>
    <row r="16" spans="1:19" ht="33.6" customHeight="1" x14ac:dyDescent="0.25">
      <c r="B16" s="65"/>
      <c r="C16" s="68"/>
      <c r="D16" s="71"/>
      <c r="E16" s="72"/>
      <c r="F16" s="12" t="s">
        <v>11</v>
      </c>
      <c r="G16" s="12" t="s">
        <v>11</v>
      </c>
      <c r="H16" s="12" t="s">
        <v>10</v>
      </c>
      <c r="I16" s="12" t="s">
        <v>10</v>
      </c>
      <c r="J16" s="12" t="s">
        <v>9</v>
      </c>
      <c r="K16" s="12" t="s">
        <v>9</v>
      </c>
      <c r="L16" s="12" t="s">
        <v>9</v>
      </c>
      <c r="M16" s="12" t="s">
        <v>9</v>
      </c>
      <c r="N16" s="12" t="s">
        <v>8</v>
      </c>
      <c r="O16" s="12" t="s">
        <v>8</v>
      </c>
      <c r="P16" s="12" t="s">
        <v>7</v>
      </c>
      <c r="Q16" s="12" t="s">
        <v>7</v>
      </c>
      <c r="R16" s="31" t="s">
        <v>4</v>
      </c>
      <c r="S16" s="5"/>
    </row>
    <row r="17" spans="2:41" ht="33.6" customHeight="1" x14ac:dyDescent="0.25">
      <c r="B17" s="65"/>
      <c r="C17" s="13" t="s">
        <v>3</v>
      </c>
      <c r="D17" s="54" t="s">
        <v>43</v>
      </c>
      <c r="E17" s="55"/>
      <c r="F17" s="14">
        <f t="shared" ref="F17:R17" si="4">SUM(F20*45/100)</f>
        <v>20475</v>
      </c>
      <c r="G17" s="14">
        <f t="shared" si="4"/>
        <v>21825</v>
      </c>
      <c r="H17" s="14">
        <f t="shared" si="4"/>
        <v>23670</v>
      </c>
      <c r="I17" s="14">
        <f t="shared" si="4"/>
        <v>27270</v>
      </c>
      <c r="J17" s="14">
        <f t="shared" si="4"/>
        <v>28665</v>
      </c>
      <c r="K17" s="14">
        <f t="shared" si="4"/>
        <v>29565</v>
      </c>
      <c r="L17" s="14">
        <f t="shared" si="4"/>
        <v>30915</v>
      </c>
      <c r="M17" s="14">
        <f t="shared" si="4"/>
        <v>32265</v>
      </c>
      <c r="N17" s="14">
        <f t="shared" si="4"/>
        <v>33660</v>
      </c>
      <c r="O17" s="14">
        <f t="shared" si="4"/>
        <v>34110</v>
      </c>
      <c r="P17" s="14">
        <f t="shared" si="4"/>
        <v>35505</v>
      </c>
      <c r="Q17" s="14">
        <f t="shared" si="4"/>
        <v>37755</v>
      </c>
      <c r="R17" s="32">
        <f t="shared" si="4"/>
        <v>41400</v>
      </c>
      <c r="S17" s="5"/>
    </row>
    <row r="18" spans="2:41" ht="33.6" customHeight="1" x14ac:dyDescent="0.25">
      <c r="B18" s="65"/>
      <c r="C18" s="13" t="s">
        <v>2</v>
      </c>
      <c r="D18" s="54" t="s">
        <v>45</v>
      </c>
      <c r="E18" s="55"/>
      <c r="F18" s="14">
        <f t="shared" ref="F18:R18" si="5">SUM(F20*35/100)</f>
        <v>15925</v>
      </c>
      <c r="G18" s="14">
        <f t="shared" si="5"/>
        <v>16975</v>
      </c>
      <c r="H18" s="14">
        <f t="shared" si="5"/>
        <v>18410</v>
      </c>
      <c r="I18" s="14">
        <f t="shared" si="5"/>
        <v>21210</v>
      </c>
      <c r="J18" s="14">
        <f t="shared" si="5"/>
        <v>22295</v>
      </c>
      <c r="K18" s="14">
        <f t="shared" si="5"/>
        <v>22995</v>
      </c>
      <c r="L18" s="14">
        <f t="shared" si="5"/>
        <v>24045</v>
      </c>
      <c r="M18" s="14">
        <f t="shared" si="5"/>
        <v>25095</v>
      </c>
      <c r="N18" s="14">
        <f t="shared" si="5"/>
        <v>26180</v>
      </c>
      <c r="O18" s="14">
        <f t="shared" si="5"/>
        <v>26530</v>
      </c>
      <c r="P18" s="14">
        <f t="shared" si="5"/>
        <v>27615</v>
      </c>
      <c r="Q18" s="14">
        <f t="shared" si="5"/>
        <v>29365</v>
      </c>
      <c r="R18" s="32">
        <f t="shared" si="5"/>
        <v>32200</v>
      </c>
      <c r="S18" s="5"/>
    </row>
    <row r="19" spans="2:41" ht="33.6" customHeight="1" x14ac:dyDescent="0.25">
      <c r="B19" s="65"/>
      <c r="C19" s="13" t="s">
        <v>1</v>
      </c>
      <c r="D19" s="54" t="s">
        <v>44</v>
      </c>
      <c r="E19" s="55"/>
      <c r="F19" s="14">
        <f t="shared" ref="F19:R19" si="6">SUM(F20*20/100)</f>
        <v>9100</v>
      </c>
      <c r="G19" s="14">
        <f t="shared" si="6"/>
        <v>9700</v>
      </c>
      <c r="H19" s="14">
        <f t="shared" si="6"/>
        <v>10520</v>
      </c>
      <c r="I19" s="14">
        <f t="shared" si="6"/>
        <v>12120</v>
      </c>
      <c r="J19" s="14">
        <f t="shared" si="6"/>
        <v>12740</v>
      </c>
      <c r="K19" s="14">
        <f t="shared" si="6"/>
        <v>13140</v>
      </c>
      <c r="L19" s="14">
        <f t="shared" si="6"/>
        <v>13740</v>
      </c>
      <c r="M19" s="14">
        <f t="shared" si="6"/>
        <v>14340</v>
      </c>
      <c r="N19" s="14">
        <f t="shared" si="6"/>
        <v>14960</v>
      </c>
      <c r="O19" s="14">
        <f t="shared" si="6"/>
        <v>15160</v>
      </c>
      <c r="P19" s="14">
        <f t="shared" si="6"/>
        <v>15780</v>
      </c>
      <c r="Q19" s="14">
        <f t="shared" si="6"/>
        <v>16780</v>
      </c>
      <c r="R19" s="32">
        <f t="shared" si="6"/>
        <v>18400</v>
      </c>
      <c r="S19" s="5"/>
    </row>
    <row r="20" spans="2:41" ht="33.6" customHeight="1" thickBot="1" x14ac:dyDescent="0.3">
      <c r="B20" s="66"/>
      <c r="C20" s="56" t="s">
        <v>0</v>
      </c>
      <c r="D20" s="57"/>
      <c r="E20" s="58"/>
      <c r="F20" s="33">
        <f>F15+500</f>
        <v>45500</v>
      </c>
      <c r="G20" s="33">
        <f>G15+500</f>
        <v>48500</v>
      </c>
      <c r="H20" s="33">
        <f>H15+600</f>
        <v>52600</v>
      </c>
      <c r="I20" s="33">
        <f>I15+600</f>
        <v>60600</v>
      </c>
      <c r="J20" s="33">
        <f>J15+700</f>
        <v>63700</v>
      </c>
      <c r="K20" s="33">
        <f>K15+700</f>
        <v>65700</v>
      </c>
      <c r="L20" s="33">
        <f>L15+700</f>
        <v>68700</v>
      </c>
      <c r="M20" s="33">
        <f>M15+700</f>
        <v>71700</v>
      </c>
      <c r="N20" s="33">
        <f>N15+800</f>
        <v>74800</v>
      </c>
      <c r="O20" s="33">
        <f>O15+800</f>
        <v>75800</v>
      </c>
      <c r="P20" s="33">
        <f>P15+900</f>
        <v>78900</v>
      </c>
      <c r="Q20" s="33">
        <f>Q15+900</f>
        <v>83900</v>
      </c>
      <c r="R20" s="34">
        <f>R15+1000</f>
        <v>92000</v>
      </c>
      <c r="S20" s="5"/>
    </row>
    <row r="21" spans="2:41" s="3" customFormat="1" ht="15.75" x14ac:dyDescent="0.25">
      <c r="B21" s="53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</row>
    <row r="22" spans="2:41" s="3" customFormat="1" x14ac:dyDescent="0.25">
      <c r="C22" s="4"/>
    </row>
    <row r="23" spans="2:41" s="3" customFormat="1" x14ac:dyDescent="0.25">
      <c r="C23" s="4"/>
    </row>
    <row r="24" spans="2:41" s="3" customFormat="1" x14ac:dyDescent="0.25">
      <c r="C24" s="4"/>
    </row>
    <row r="25" spans="2:41" s="3" customFormat="1" x14ac:dyDescent="0.25">
      <c r="C25" s="4"/>
    </row>
    <row r="26" spans="2:41" s="3" customFormat="1" x14ac:dyDescent="0.25">
      <c r="C26" s="4"/>
      <c r="F26" s="6"/>
    </row>
    <row r="27" spans="2:41" s="3" customFormat="1" x14ac:dyDescent="0.25">
      <c r="C27" s="4"/>
    </row>
    <row r="28" spans="2:41" s="3" customFormat="1" x14ac:dyDescent="0.25">
      <c r="C28" s="4"/>
    </row>
    <row r="29" spans="2:41" s="3" customFormat="1" x14ac:dyDescent="0.25">
      <c r="C29" s="4"/>
    </row>
    <row r="30" spans="2:41" s="3" customFormat="1" x14ac:dyDescent="0.25">
      <c r="C30" s="4"/>
    </row>
    <row r="31" spans="2:41" s="3" customFormat="1" x14ac:dyDescent="0.25">
      <c r="C31" s="4"/>
    </row>
    <row r="32" spans="2:41" s="3" customFormat="1" x14ac:dyDescent="0.25">
      <c r="C32" s="4"/>
    </row>
    <row r="33" spans="3:3" s="3" customFormat="1" x14ac:dyDescent="0.25">
      <c r="C33" s="4"/>
    </row>
    <row r="34" spans="3:3" s="3" customFormat="1" x14ac:dyDescent="0.25">
      <c r="C34" s="4"/>
    </row>
    <row r="35" spans="3:3" s="3" customFormat="1" x14ac:dyDescent="0.25">
      <c r="C35" s="4"/>
    </row>
    <row r="36" spans="3:3" s="3" customFormat="1" x14ac:dyDescent="0.25">
      <c r="C36" s="4"/>
    </row>
    <row r="37" spans="3:3" s="3" customFormat="1" x14ac:dyDescent="0.25">
      <c r="C37" s="4"/>
    </row>
    <row r="38" spans="3:3" s="3" customFormat="1" x14ac:dyDescent="0.25">
      <c r="C38" s="4"/>
    </row>
    <row r="39" spans="3:3" s="3" customFormat="1" x14ac:dyDescent="0.25">
      <c r="C39" s="4"/>
    </row>
    <row r="40" spans="3:3" s="3" customFormat="1" x14ac:dyDescent="0.25">
      <c r="C40" s="4"/>
    </row>
    <row r="41" spans="3:3" s="3" customFormat="1" x14ac:dyDescent="0.25">
      <c r="C41" s="4"/>
    </row>
    <row r="42" spans="3:3" s="3" customFormat="1" x14ac:dyDescent="0.25">
      <c r="C42" s="4"/>
    </row>
    <row r="43" spans="3:3" s="3" customFormat="1" x14ac:dyDescent="0.25">
      <c r="C43" s="4"/>
    </row>
    <row r="44" spans="3:3" s="3" customFormat="1" x14ac:dyDescent="0.25">
      <c r="C44" s="4"/>
    </row>
    <row r="45" spans="3:3" s="3" customFormat="1" x14ac:dyDescent="0.25">
      <c r="C45" s="4"/>
    </row>
    <row r="46" spans="3:3" s="3" customFormat="1" x14ac:dyDescent="0.25">
      <c r="C46" s="4"/>
    </row>
    <row r="47" spans="3:3" s="3" customFormat="1" x14ac:dyDescent="0.25">
      <c r="C47" s="4"/>
    </row>
    <row r="48" spans="3:3" s="3" customFormat="1" x14ac:dyDescent="0.25">
      <c r="C48" s="4"/>
    </row>
    <row r="49" spans="3:3" s="3" customFormat="1" x14ac:dyDescent="0.25">
      <c r="C49" s="4"/>
    </row>
    <row r="50" spans="3:3" s="3" customFormat="1" x14ac:dyDescent="0.25">
      <c r="C50" s="4"/>
    </row>
    <row r="51" spans="3:3" s="3" customFormat="1" x14ac:dyDescent="0.25">
      <c r="C51" s="4"/>
    </row>
    <row r="52" spans="3:3" s="3" customFormat="1" x14ac:dyDescent="0.25">
      <c r="C52" s="4"/>
    </row>
    <row r="53" spans="3:3" s="3" customFormat="1" x14ac:dyDescent="0.25">
      <c r="C53" s="4"/>
    </row>
    <row r="54" spans="3:3" s="3" customFormat="1" x14ac:dyDescent="0.25">
      <c r="C54" s="4"/>
    </row>
    <row r="55" spans="3:3" s="3" customFormat="1" x14ac:dyDescent="0.25">
      <c r="C55" s="4"/>
    </row>
    <row r="56" spans="3:3" s="3" customFormat="1" x14ac:dyDescent="0.25">
      <c r="C56" s="4"/>
    </row>
    <row r="57" spans="3:3" s="3" customFormat="1" x14ac:dyDescent="0.25">
      <c r="C57" s="4"/>
    </row>
    <row r="58" spans="3:3" s="3" customFormat="1" x14ac:dyDescent="0.25">
      <c r="C58" s="4"/>
    </row>
    <row r="59" spans="3:3" s="3" customFormat="1" x14ac:dyDescent="0.25">
      <c r="C59" s="4"/>
    </row>
    <row r="60" spans="3:3" s="3" customFormat="1" x14ac:dyDescent="0.25">
      <c r="C60" s="4"/>
    </row>
    <row r="61" spans="3:3" s="3" customFormat="1" x14ac:dyDescent="0.25">
      <c r="C61" s="4"/>
    </row>
    <row r="62" spans="3:3" s="3" customFormat="1" x14ac:dyDescent="0.25">
      <c r="C62" s="4"/>
    </row>
    <row r="63" spans="3:3" s="3" customFormat="1" x14ac:dyDescent="0.25">
      <c r="C63" s="4"/>
    </row>
    <row r="64" spans="3:3" s="3" customFormat="1" x14ac:dyDescent="0.25">
      <c r="C64" s="4"/>
    </row>
    <row r="65" spans="3:3" s="3" customFormat="1" x14ac:dyDescent="0.25">
      <c r="C65" s="4"/>
    </row>
    <row r="66" spans="3:3" s="3" customFormat="1" x14ac:dyDescent="0.25">
      <c r="C66" s="4"/>
    </row>
    <row r="67" spans="3:3" s="3" customFormat="1" x14ac:dyDescent="0.25">
      <c r="C67" s="4"/>
    </row>
    <row r="68" spans="3:3" s="3" customFormat="1" x14ac:dyDescent="0.25">
      <c r="C68" s="4"/>
    </row>
    <row r="69" spans="3:3" s="3" customFormat="1" x14ac:dyDescent="0.25">
      <c r="C69" s="4"/>
    </row>
    <row r="70" spans="3:3" s="3" customFormat="1" x14ac:dyDescent="0.25">
      <c r="C70" s="4"/>
    </row>
    <row r="71" spans="3:3" s="3" customFormat="1" x14ac:dyDescent="0.25">
      <c r="C71" s="4"/>
    </row>
    <row r="72" spans="3:3" s="3" customFormat="1" x14ac:dyDescent="0.25">
      <c r="C72" s="4"/>
    </row>
    <row r="73" spans="3:3" s="3" customFormat="1" x14ac:dyDescent="0.25">
      <c r="C73" s="4"/>
    </row>
    <row r="74" spans="3:3" s="3" customFormat="1" x14ac:dyDescent="0.25">
      <c r="C74" s="4"/>
    </row>
    <row r="75" spans="3:3" s="3" customFormat="1" x14ac:dyDescent="0.25">
      <c r="C75" s="4"/>
    </row>
    <row r="76" spans="3:3" s="3" customFormat="1" x14ac:dyDescent="0.25">
      <c r="C76" s="4"/>
    </row>
    <row r="77" spans="3:3" s="3" customFormat="1" x14ac:dyDescent="0.25">
      <c r="C77" s="4"/>
    </row>
    <row r="78" spans="3:3" s="3" customFormat="1" x14ac:dyDescent="0.25">
      <c r="C78" s="4"/>
    </row>
    <row r="79" spans="3:3" s="3" customFormat="1" x14ac:dyDescent="0.25">
      <c r="C79" s="4"/>
    </row>
    <row r="80" spans="3:3" s="3" customFormat="1" x14ac:dyDescent="0.25">
      <c r="C80" s="4"/>
    </row>
    <row r="81" spans="3:3" s="3" customFormat="1" x14ac:dyDescent="0.25">
      <c r="C81" s="4"/>
    </row>
    <row r="82" spans="3:3" s="3" customFormat="1" x14ac:dyDescent="0.25">
      <c r="C82" s="4"/>
    </row>
    <row r="83" spans="3:3" s="3" customFormat="1" x14ac:dyDescent="0.25">
      <c r="C83" s="4"/>
    </row>
    <row r="84" spans="3:3" s="3" customFormat="1" x14ac:dyDescent="0.25">
      <c r="C84" s="4"/>
    </row>
    <row r="85" spans="3:3" s="3" customFormat="1" x14ac:dyDescent="0.25">
      <c r="C85" s="4"/>
    </row>
    <row r="86" spans="3:3" s="3" customFormat="1" x14ac:dyDescent="0.25">
      <c r="C86" s="4"/>
    </row>
    <row r="87" spans="3:3" s="3" customFormat="1" x14ac:dyDescent="0.25">
      <c r="C87" s="4"/>
    </row>
    <row r="88" spans="3:3" s="3" customFormat="1" x14ac:dyDescent="0.25">
      <c r="C88" s="4"/>
    </row>
    <row r="89" spans="3:3" s="3" customFormat="1" x14ac:dyDescent="0.25">
      <c r="C89" s="4"/>
    </row>
    <row r="90" spans="3:3" s="3" customFormat="1" x14ac:dyDescent="0.25">
      <c r="C90" s="4"/>
    </row>
    <row r="91" spans="3:3" s="3" customFormat="1" x14ac:dyDescent="0.25">
      <c r="C91" s="4"/>
    </row>
    <row r="92" spans="3:3" s="3" customFormat="1" x14ac:dyDescent="0.25">
      <c r="C92" s="4"/>
    </row>
    <row r="93" spans="3:3" s="3" customFormat="1" x14ac:dyDescent="0.25">
      <c r="C93" s="4"/>
    </row>
    <row r="94" spans="3:3" s="3" customFormat="1" x14ac:dyDescent="0.25">
      <c r="C94" s="4"/>
    </row>
    <row r="95" spans="3:3" s="3" customFormat="1" x14ac:dyDescent="0.25">
      <c r="C95" s="4"/>
    </row>
    <row r="96" spans="3:3" s="3" customFormat="1" x14ac:dyDescent="0.25">
      <c r="C96" s="4"/>
    </row>
    <row r="97" spans="3:3" s="3" customFormat="1" x14ac:dyDescent="0.25">
      <c r="C97" s="4"/>
    </row>
    <row r="98" spans="3:3" s="3" customFormat="1" x14ac:dyDescent="0.25">
      <c r="C98" s="4"/>
    </row>
    <row r="99" spans="3:3" s="3" customFormat="1" x14ac:dyDescent="0.25">
      <c r="C99" s="4"/>
    </row>
    <row r="100" spans="3:3" s="3" customFormat="1" x14ac:dyDescent="0.25">
      <c r="C100" s="4"/>
    </row>
    <row r="101" spans="3:3" s="3" customFormat="1" x14ac:dyDescent="0.25">
      <c r="C101" s="4"/>
    </row>
    <row r="102" spans="3:3" s="3" customFormat="1" x14ac:dyDescent="0.25">
      <c r="C102" s="4"/>
    </row>
    <row r="103" spans="3:3" s="3" customFormat="1" x14ac:dyDescent="0.25">
      <c r="C103" s="4"/>
    </row>
    <row r="104" spans="3:3" s="3" customFormat="1" x14ac:dyDescent="0.25">
      <c r="C104" s="4"/>
    </row>
    <row r="105" spans="3:3" s="3" customFormat="1" x14ac:dyDescent="0.25">
      <c r="C105" s="4"/>
    </row>
    <row r="106" spans="3:3" s="3" customFormat="1" x14ac:dyDescent="0.25">
      <c r="C106" s="4"/>
    </row>
    <row r="107" spans="3:3" s="3" customFormat="1" x14ac:dyDescent="0.25">
      <c r="C107" s="4"/>
    </row>
    <row r="108" spans="3:3" s="3" customFormat="1" x14ac:dyDescent="0.25">
      <c r="C108" s="4"/>
    </row>
    <row r="109" spans="3:3" s="3" customFormat="1" x14ac:dyDescent="0.25">
      <c r="C109" s="4"/>
    </row>
    <row r="110" spans="3:3" s="3" customFormat="1" x14ac:dyDescent="0.25">
      <c r="C110" s="4"/>
    </row>
    <row r="111" spans="3:3" s="3" customFormat="1" x14ac:dyDescent="0.25">
      <c r="C111" s="4"/>
    </row>
    <row r="112" spans="3:3" s="3" customFormat="1" x14ac:dyDescent="0.25">
      <c r="C112" s="4"/>
    </row>
    <row r="113" spans="3:3" s="3" customFormat="1" x14ac:dyDescent="0.25">
      <c r="C113" s="4"/>
    </row>
    <row r="114" spans="3:3" s="3" customFormat="1" x14ac:dyDescent="0.25">
      <c r="C114" s="4"/>
    </row>
    <row r="115" spans="3:3" s="3" customFormat="1" x14ac:dyDescent="0.25">
      <c r="C115" s="4"/>
    </row>
    <row r="116" spans="3:3" s="3" customFormat="1" x14ac:dyDescent="0.25">
      <c r="C116" s="4"/>
    </row>
    <row r="117" spans="3:3" s="3" customFormat="1" x14ac:dyDescent="0.25">
      <c r="C117" s="4"/>
    </row>
    <row r="118" spans="3:3" s="3" customFormat="1" x14ac:dyDescent="0.25">
      <c r="C118" s="4"/>
    </row>
    <row r="119" spans="3:3" s="3" customFormat="1" x14ac:dyDescent="0.25">
      <c r="C119" s="4"/>
    </row>
    <row r="120" spans="3:3" s="3" customFormat="1" x14ac:dyDescent="0.25">
      <c r="C120" s="4"/>
    </row>
    <row r="121" spans="3:3" s="3" customFormat="1" x14ac:dyDescent="0.25">
      <c r="C121" s="4"/>
    </row>
    <row r="122" spans="3:3" s="3" customFormat="1" x14ac:dyDescent="0.25">
      <c r="C122" s="4"/>
    </row>
    <row r="123" spans="3:3" s="3" customFormat="1" x14ac:dyDescent="0.25">
      <c r="C123" s="4"/>
    </row>
    <row r="124" spans="3:3" s="3" customFormat="1" x14ac:dyDescent="0.25">
      <c r="C124" s="4"/>
    </row>
    <row r="125" spans="3:3" s="3" customFormat="1" x14ac:dyDescent="0.25">
      <c r="C125" s="4"/>
    </row>
    <row r="126" spans="3:3" s="3" customFormat="1" x14ac:dyDescent="0.25">
      <c r="C126" s="4"/>
    </row>
    <row r="127" spans="3:3" s="3" customFormat="1" x14ac:dyDescent="0.25">
      <c r="C127" s="4"/>
    </row>
    <row r="128" spans="3:3" s="3" customFormat="1" x14ac:dyDescent="0.25">
      <c r="C128" s="4"/>
    </row>
    <row r="129" spans="3:3" s="3" customFormat="1" x14ac:dyDescent="0.25">
      <c r="C129" s="4"/>
    </row>
    <row r="130" spans="3:3" s="3" customFormat="1" x14ac:dyDescent="0.25">
      <c r="C130" s="4"/>
    </row>
    <row r="131" spans="3:3" s="3" customFormat="1" x14ac:dyDescent="0.25">
      <c r="C131" s="4"/>
    </row>
  </sheetData>
  <mergeCells count="22">
    <mergeCell ref="B21:AO21"/>
    <mergeCell ref="D19:E19"/>
    <mergeCell ref="C20:E20"/>
    <mergeCell ref="B11:B14"/>
    <mergeCell ref="D11:E11"/>
    <mergeCell ref="D12:E12"/>
    <mergeCell ref="D13:E13"/>
    <mergeCell ref="C14:E14"/>
    <mergeCell ref="B15:B20"/>
    <mergeCell ref="C15:C16"/>
    <mergeCell ref="D15:E16"/>
    <mergeCell ref="D17:E17"/>
    <mergeCell ref="D18:E18"/>
    <mergeCell ref="B2:R2"/>
    <mergeCell ref="B3:R3"/>
    <mergeCell ref="B4:R4"/>
    <mergeCell ref="D6:E6"/>
    <mergeCell ref="B7:B10"/>
    <mergeCell ref="C7:C8"/>
    <mergeCell ref="D7:E8"/>
    <mergeCell ref="C9:E9"/>
    <mergeCell ref="C10:E10"/>
  </mergeCells>
  <pageMargins left="0.25" right="0.15" top="0.4" bottom="0.26" header="0.22" footer="0.24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10% 2024 ABC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Oasis Hameed</dc:creator>
  <cp:lastModifiedBy>Oasis Hameed</cp:lastModifiedBy>
  <cp:lastPrinted>2024-01-29T11:29:55Z</cp:lastPrinted>
  <dcterms:created xsi:type="dcterms:W3CDTF">2023-03-21T05:37:56Z</dcterms:created>
  <dcterms:modified xsi:type="dcterms:W3CDTF">2024-07-01T05:29:16Z</dcterms:modified>
</cp:coreProperties>
</file>